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kash/Desktop/"/>
    </mc:Choice>
  </mc:AlternateContent>
  <xr:revisionPtr revIDLastSave="0" documentId="13_ncr:1_{9EE1594F-117A-B14E-93EB-D7A2DF6718D5}" xr6:coauthVersionLast="47" xr6:coauthVersionMax="47" xr10:uidLastSave="{00000000-0000-0000-0000-000000000000}"/>
  <bookViews>
    <workbookView xWindow="760" yWindow="500" windowWidth="28040" windowHeight="16440" xr2:uid="{1228F854-188D-AF4A-87E3-7F27643375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3" i="1"/>
  <c r="M3" i="1"/>
  <c r="H4" i="1"/>
  <c r="H5" i="1"/>
  <c r="H6" i="1"/>
  <c r="H7" i="1"/>
  <c r="H8" i="1"/>
  <c r="H9" i="1"/>
  <c r="H10" i="1"/>
  <c r="H11" i="1"/>
  <c r="H12" i="1"/>
  <c r="H13" i="1"/>
  <c r="H14" i="1"/>
  <c r="H3" i="1"/>
  <c r="G4" i="1"/>
  <c r="G5" i="1"/>
  <c r="G6" i="1"/>
  <c r="G7" i="1"/>
  <c r="G8" i="1"/>
  <c r="G9" i="1"/>
  <c r="G10" i="1"/>
  <c r="G11" i="1"/>
  <c r="G12" i="1"/>
  <c r="G13" i="1"/>
  <c r="G14" i="1"/>
  <c r="M4" i="1"/>
  <c r="M5" i="1"/>
  <c r="M6" i="1"/>
  <c r="M7" i="1"/>
  <c r="M8" i="1"/>
  <c r="M9" i="1"/>
  <c r="M10" i="1"/>
  <c r="M11" i="1"/>
  <c r="M12" i="1"/>
  <c r="M13" i="1"/>
  <c r="M14" i="1"/>
  <c r="F4" i="1"/>
  <c r="F6" i="1"/>
  <c r="L4" i="1"/>
  <c r="F7" i="1" s="1"/>
  <c r="F8" i="1" l="1"/>
  <c r="L5" i="1"/>
  <c r="F3" i="1"/>
  <c r="G3" i="1" s="1"/>
  <c r="F5" i="1" l="1"/>
  <c r="L6" i="1"/>
  <c r="L7" i="1" s="1"/>
  <c r="L8" i="1" l="1"/>
  <c r="F12" i="1"/>
  <c r="L9" i="1" l="1"/>
  <c r="F10" i="1"/>
  <c r="L10" i="1" l="1"/>
  <c r="F14" i="1"/>
  <c r="F11" i="1"/>
  <c r="L11" i="1" l="1"/>
  <c r="L12" i="1" s="1"/>
  <c r="L13" i="1" s="1"/>
  <c r="L14" i="1" s="1"/>
  <c r="F13" i="1" s="1"/>
  <c r="F9" i="1"/>
</calcChain>
</file>

<file path=xl/sharedStrings.xml><?xml version="1.0" encoding="utf-8"?>
<sst xmlns="http://schemas.openxmlformats.org/spreadsheetml/2006/main" count="31" uniqueCount="19">
  <si>
    <t>მზე</t>
  </si>
  <si>
    <t>ჩაქუჩი</t>
  </si>
  <si>
    <t>ნალი</t>
  </si>
  <si>
    <t>მაგიდა</t>
  </si>
  <si>
    <t>კარდანი</t>
  </si>
  <si>
    <t>ეკალა</t>
  </si>
  <si>
    <t>ხეივანი</t>
  </si>
  <si>
    <t>ნამქერი</t>
  </si>
  <si>
    <t>საყელო</t>
  </si>
  <si>
    <t>ტახტი</t>
  </si>
  <si>
    <t>ნუში</t>
  </si>
  <si>
    <t>კალოში</t>
  </si>
  <si>
    <t>#</t>
  </si>
  <si>
    <t>I</t>
  </si>
  <si>
    <t>II</t>
  </si>
  <si>
    <t>III</t>
  </si>
  <si>
    <t>Vlookup</t>
  </si>
  <si>
    <t>Xlookup</t>
  </si>
  <si>
    <t>Index/Match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</si>
</sst>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43" fontId="2" fillId="2" borderId="1" xfId="1" applyFont="1" applyFill="1" applyBorder="1" applyAlignment="1">
      <alignment horizontal="center"/>
    </xf>
    <xf numFmtId="43" fontId="0" fillId="0" borderId="1" xfId="1" applyFont="1" applyBorder="1"/>
    <xf numFmtId="43" fontId="0" fillId="0" borderId="0" xfId="1" applyFont="1"/>
    <xf numFmtId="164" fontId="2" fillId="2" borderId="1" xfId="1" applyNumberFormat="1" applyFont="1" applyFill="1" applyBorder="1" applyAlignment="1">
      <alignment horizontal="center"/>
    </xf>
    <xf numFmtId="164" fontId="0" fillId="0" borderId="1" xfId="1" applyNumberFormat="1" applyFont="1" applyBorder="1"/>
    <xf numFmtId="164" fontId="0" fillId="0" borderId="0" xfId="1" applyNumberFormat="1" applyFont="1"/>
    <xf numFmtId="43" fontId="0" fillId="0" borderId="0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59DE3-F785-2D4C-B129-119B68FE7829}">
  <dimension ref="C1:M14"/>
  <sheetViews>
    <sheetView tabSelected="1" workbookViewId="0">
      <selection activeCell="G3" sqref="G3"/>
    </sheetView>
  </sheetViews>
  <sheetFormatPr baseColWidth="10" defaultRowHeight="16" x14ac:dyDescent="0.2"/>
  <cols>
    <col min="5" max="5" width="10.83203125" style="8"/>
    <col min="6" max="7" width="10.83203125" style="5"/>
  </cols>
  <sheetData>
    <row r="1" spans="3:13" x14ac:dyDescent="0.2">
      <c r="G1" s="9"/>
    </row>
    <row r="2" spans="3:13" x14ac:dyDescent="0.2">
      <c r="C2" s="2" t="s">
        <v>12</v>
      </c>
      <c r="D2" s="2" t="s">
        <v>13</v>
      </c>
      <c r="E2" s="6" t="s">
        <v>14</v>
      </c>
      <c r="F2" s="3" t="s">
        <v>15</v>
      </c>
      <c r="G2" s="9" t="s">
        <v>16</v>
      </c>
      <c r="H2" t="s">
        <v>17</v>
      </c>
      <c r="I2" t="s">
        <v>18</v>
      </c>
    </row>
    <row r="3" spans="3:13" x14ac:dyDescent="0.2">
      <c r="C3" s="1">
        <v>1</v>
      </c>
      <c r="D3" s="1" t="s">
        <v>1</v>
      </c>
      <c r="E3" s="7">
        <v>0</v>
      </c>
      <c r="F3" s="4">
        <f t="shared" ref="F3:F14" si="0">VLOOKUP(D3,$K$3:$L$14,2,FALSE)+E3</f>
        <v>30</v>
      </c>
      <c r="G3" s="9" t="str">
        <f>VLOOKUP(F3,$L$3:$M$14,2,TRUE)</f>
        <v>ჩაქუჩი</v>
      </c>
      <c r="H3" t="str">
        <f>_xlfn.XLOOKUP(F3,$L$3:$L$14,$M$3:$M$14,"",-1,1)</f>
        <v>ჩაქუჩი</v>
      </c>
      <c r="I3" t="str">
        <f>INDEX($K$3:$K$14,MATCH(F3,$L$3:$L$14,1))</f>
        <v>ჩაქუჩი</v>
      </c>
      <c r="K3" s="1" t="s">
        <v>0</v>
      </c>
      <c r="L3" s="1">
        <v>0</v>
      </c>
      <c r="M3" s="1" t="str">
        <f>K3</f>
        <v>მზე</v>
      </c>
    </row>
    <row r="4" spans="3:13" x14ac:dyDescent="0.2">
      <c r="C4" s="1">
        <v>2</v>
      </c>
      <c r="D4" s="1" t="s">
        <v>0</v>
      </c>
      <c r="E4" s="7">
        <v>40</v>
      </c>
      <c r="F4" s="4">
        <f t="shared" si="0"/>
        <v>40</v>
      </c>
      <c r="G4" s="9" t="str">
        <f t="shared" ref="G4:G14" si="1">VLOOKUP(F4,$L$3:$M$14,2,TRUE)</f>
        <v>ჩაქუჩი</v>
      </c>
      <c r="H4" t="str">
        <f t="shared" ref="H4:H14" si="2">_xlfn.XLOOKUP(F4,$L$3:$L$14,$M$3:$M$14,"",-1,1)</f>
        <v>ჩაქუჩი</v>
      </c>
      <c r="I4" t="str">
        <f t="shared" ref="I4:I14" si="3">INDEX($K$3:$K$14,MATCH(F4,$L$3:$L$14,1))</f>
        <v>ჩაქუჩი</v>
      </c>
      <c r="K4" s="1" t="s">
        <v>1</v>
      </c>
      <c r="L4" s="1">
        <f>L3+30</f>
        <v>30</v>
      </c>
      <c r="M4" s="1" t="str">
        <f t="shared" ref="M4:M14" si="4">K4</f>
        <v>ჩაქუჩი</v>
      </c>
    </row>
    <row r="5" spans="3:13" x14ac:dyDescent="0.2">
      <c r="C5" s="1">
        <v>3</v>
      </c>
      <c r="D5" s="1" t="s">
        <v>2</v>
      </c>
      <c r="E5" s="7">
        <v>155</v>
      </c>
      <c r="F5" s="4">
        <f t="shared" si="0"/>
        <v>215</v>
      </c>
      <c r="G5" s="9" t="str">
        <f t="shared" si="1"/>
        <v>ნამქერი</v>
      </c>
      <c r="H5" t="str">
        <f t="shared" si="2"/>
        <v>ნამქერი</v>
      </c>
      <c r="I5" t="str">
        <f t="shared" si="3"/>
        <v>ნამქერი</v>
      </c>
      <c r="K5" s="1" t="s">
        <v>2</v>
      </c>
      <c r="L5" s="1">
        <f t="shared" ref="L5:L14" si="5">L4+30</f>
        <v>60</v>
      </c>
      <c r="M5" s="1" t="str">
        <f t="shared" si="4"/>
        <v>ნალი</v>
      </c>
    </row>
    <row r="6" spans="3:13" x14ac:dyDescent="0.2">
      <c r="C6" s="1">
        <v>4</v>
      </c>
      <c r="D6" s="1" t="s">
        <v>0</v>
      </c>
      <c r="E6" s="7">
        <v>55</v>
      </c>
      <c r="F6" s="4">
        <f t="shared" si="0"/>
        <v>55</v>
      </c>
      <c r="G6" s="9" t="str">
        <f t="shared" si="1"/>
        <v>ჩაქუჩი</v>
      </c>
      <c r="H6" t="str">
        <f t="shared" si="2"/>
        <v>ჩაქუჩი</v>
      </c>
      <c r="I6" t="str">
        <f t="shared" si="3"/>
        <v>ჩაქუჩი</v>
      </c>
      <c r="K6" s="1" t="s">
        <v>3</v>
      </c>
      <c r="L6" s="1">
        <f t="shared" si="5"/>
        <v>90</v>
      </c>
      <c r="M6" s="1" t="str">
        <f t="shared" si="4"/>
        <v>მაგიდა</v>
      </c>
    </row>
    <row r="7" spans="3:13" x14ac:dyDescent="0.2">
      <c r="C7" s="1">
        <v>5</v>
      </c>
      <c r="D7" s="1" t="s">
        <v>1</v>
      </c>
      <c r="E7" s="7">
        <v>28</v>
      </c>
      <c r="F7" s="4">
        <f t="shared" si="0"/>
        <v>58</v>
      </c>
      <c r="G7" s="9" t="str">
        <f t="shared" si="1"/>
        <v>ჩაქუჩი</v>
      </c>
      <c r="H7" t="str">
        <f t="shared" si="2"/>
        <v>ჩაქუჩი</v>
      </c>
      <c r="I7" t="str">
        <f t="shared" si="3"/>
        <v>ჩაქუჩი</v>
      </c>
      <c r="K7" s="1" t="s">
        <v>4</v>
      </c>
      <c r="L7" s="1">
        <f t="shared" si="5"/>
        <v>120</v>
      </c>
      <c r="M7" s="1" t="str">
        <f t="shared" si="4"/>
        <v>კარდანი</v>
      </c>
    </row>
    <row r="8" spans="3:13" x14ac:dyDescent="0.2">
      <c r="C8" s="1">
        <v>6</v>
      </c>
      <c r="D8" s="1" t="s">
        <v>1</v>
      </c>
      <c r="E8" s="7">
        <v>93</v>
      </c>
      <c r="F8" s="4">
        <f t="shared" si="0"/>
        <v>123</v>
      </c>
      <c r="G8" s="9" t="str">
        <f t="shared" si="1"/>
        <v>კარდანი</v>
      </c>
      <c r="H8" t="str">
        <f t="shared" si="2"/>
        <v>კარდანი</v>
      </c>
      <c r="I8" t="str">
        <f t="shared" si="3"/>
        <v>კარდანი</v>
      </c>
      <c r="K8" s="1" t="s">
        <v>5</v>
      </c>
      <c r="L8" s="1">
        <f t="shared" si="5"/>
        <v>150</v>
      </c>
      <c r="M8" s="1" t="str">
        <f t="shared" si="4"/>
        <v>ეკალა</v>
      </c>
    </row>
    <row r="9" spans="3:13" x14ac:dyDescent="0.2">
      <c r="C9" s="1">
        <v>7</v>
      </c>
      <c r="D9" s="1" t="s">
        <v>7</v>
      </c>
      <c r="E9" s="7">
        <v>128</v>
      </c>
      <c r="F9" s="4">
        <f t="shared" si="0"/>
        <v>338</v>
      </c>
      <c r="G9" s="9" t="str">
        <f t="shared" si="1"/>
        <v>კალოში</v>
      </c>
      <c r="H9" t="str">
        <f t="shared" si="2"/>
        <v>კალოში</v>
      </c>
      <c r="I9" t="str">
        <f t="shared" si="3"/>
        <v>კალოში</v>
      </c>
      <c r="K9" s="1" t="s">
        <v>6</v>
      </c>
      <c r="L9" s="1">
        <f t="shared" si="5"/>
        <v>180</v>
      </c>
      <c r="M9" s="1" t="str">
        <f t="shared" si="4"/>
        <v>ხეივანი</v>
      </c>
    </row>
    <row r="10" spans="3:13" x14ac:dyDescent="0.2">
      <c r="C10" s="1">
        <v>8</v>
      </c>
      <c r="D10" s="1" t="s">
        <v>5</v>
      </c>
      <c r="E10" s="7">
        <v>144</v>
      </c>
      <c r="F10" s="4">
        <f t="shared" si="0"/>
        <v>294</v>
      </c>
      <c r="G10" s="9" t="str">
        <f t="shared" si="1"/>
        <v>ტახტი</v>
      </c>
      <c r="H10" t="str">
        <f t="shared" si="2"/>
        <v>ტახტი</v>
      </c>
      <c r="I10" t="str">
        <f t="shared" si="3"/>
        <v>ტახტი</v>
      </c>
      <c r="K10" s="1" t="s">
        <v>7</v>
      </c>
      <c r="L10" s="1">
        <f t="shared" si="5"/>
        <v>210</v>
      </c>
      <c r="M10" s="1" t="str">
        <f t="shared" si="4"/>
        <v>ნამქერი</v>
      </c>
    </row>
    <row r="11" spans="3:13" x14ac:dyDescent="0.2">
      <c r="C11" s="1">
        <v>9</v>
      </c>
      <c r="D11" s="1" t="s">
        <v>6</v>
      </c>
      <c r="E11" s="7">
        <v>116</v>
      </c>
      <c r="F11" s="4">
        <f t="shared" si="0"/>
        <v>296</v>
      </c>
      <c r="G11" s="9" t="str">
        <f t="shared" si="1"/>
        <v>ტახტი</v>
      </c>
      <c r="H11" t="str">
        <f t="shared" si="2"/>
        <v>ტახტი</v>
      </c>
      <c r="I11" t="str">
        <f t="shared" si="3"/>
        <v>ტახტი</v>
      </c>
      <c r="K11" s="1" t="s">
        <v>8</v>
      </c>
      <c r="L11" s="1">
        <f t="shared" si="5"/>
        <v>240</v>
      </c>
      <c r="M11" s="1" t="str">
        <f t="shared" si="4"/>
        <v>საყელო</v>
      </c>
    </row>
    <row r="12" spans="3:13" x14ac:dyDescent="0.2">
      <c r="C12" s="1">
        <v>10</v>
      </c>
      <c r="D12" s="1" t="s">
        <v>4</v>
      </c>
      <c r="E12" s="7">
        <v>49</v>
      </c>
      <c r="F12" s="4">
        <f t="shared" si="0"/>
        <v>169</v>
      </c>
      <c r="G12" s="9" t="str">
        <f t="shared" si="1"/>
        <v>ეკალა</v>
      </c>
      <c r="H12" t="str">
        <f t="shared" si="2"/>
        <v>ეკალა</v>
      </c>
      <c r="I12" t="str">
        <f t="shared" si="3"/>
        <v>ეკალა</v>
      </c>
      <c r="K12" s="1" t="s">
        <v>9</v>
      </c>
      <c r="L12" s="1">
        <f t="shared" si="5"/>
        <v>270</v>
      </c>
      <c r="M12" s="1" t="str">
        <f t="shared" si="4"/>
        <v>ტახტი</v>
      </c>
    </row>
    <row r="13" spans="3:13" x14ac:dyDescent="0.2">
      <c r="C13" s="1">
        <v>11</v>
      </c>
      <c r="D13" s="1" t="s">
        <v>11</v>
      </c>
      <c r="E13" s="7">
        <v>228</v>
      </c>
      <c r="F13" s="4">
        <f t="shared" si="0"/>
        <v>558</v>
      </c>
      <c r="G13" s="9" t="str">
        <f t="shared" si="1"/>
        <v>კალოში</v>
      </c>
      <c r="H13" t="str">
        <f t="shared" si="2"/>
        <v>კალოში</v>
      </c>
      <c r="I13" t="str">
        <f t="shared" si="3"/>
        <v>კალოში</v>
      </c>
      <c r="K13" s="1" t="s">
        <v>10</v>
      </c>
      <c r="L13" s="1">
        <f t="shared" si="5"/>
        <v>300</v>
      </c>
      <c r="M13" s="1" t="str">
        <f t="shared" si="4"/>
        <v>ნუში</v>
      </c>
    </row>
    <row r="14" spans="3:13" x14ac:dyDescent="0.2">
      <c r="C14" s="1">
        <v>12</v>
      </c>
      <c r="D14" s="1" t="s">
        <v>6</v>
      </c>
      <c r="E14" s="7">
        <v>285</v>
      </c>
      <c r="F14" s="4">
        <f t="shared" si="0"/>
        <v>465</v>
      </c>
      <c r="G14" s="9" t="str">
        <f t="shared" si="1"/>
        <v>კალოში</v>
      </c>
      <c r="H14" t="str">
        <f t="shared" si="2"/>
        <v>კალოში</v>
      </c>
      <c r="I14" t="str">
        <f t="shared" si="3"/>
        <v>კალოში</v>
      </c>
      <c r="K14" s="1" t="s">
        <v>11</v>
      </c>
      <c r="L14" s="1">
        <f t="shared" si="5"/>
        <v>330</v>
      </c>
      <c r="M14" s="1" t="str">
        <f t="shared" si="4"/>
        <v>კალოში</v>
      </c>
    </row>
  </sheetData>
  <dataValidations count="1">
    <dataValidation type="list" allowBlank="1" showInputMessage="1" showErrorMessage="1" sqref="D3:D14" xr:uid="{2C6418BB-19D3-4B43-92B2-5CF6C5D08426}">
      <formula1>$K$3:$K$14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2022-08-15T19:17:43Z</dcterms:created>
  <dcterms:modified xsi:type="dcterms:W3CDTF">2022-08-19T16:37:23Z</dcterms:modified>
</cp:coreProperties>
</file>